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lamm\Documents\Stichting Begraafplaats\2023\"/>
    </mc:Choice>
  </mc:AlternateContent>
  <xr:revisionPtr revIDLastSave="0" documentId="8_{B391F29D-4BB6-4084-A6C0-3B4BDD5D948B}" xr6:coauthVersionLast="47" xr6:coauthVersionMax="47" xr10:uidLastSave="{00000000-0000-0000-0000-000000000000}"/>
  <bookViews>
    <workbookView xWindow="-108" yWindow="-108" windowWidth="23256" windowHeight="12456" firstSheet="2" activeTab="2" xr2:uid="{3593E978-D1C4-4516-9F36-827AA6CD0B3A}"/>
  </bookViews>
  <sheets>
    <sheet name="Titelblad" sheetId="6" r:id="rId1"/>
    <sheet name="Jaarrekening 2022" sheetId="1" r:id="rId2"/>
    <sheet name="Begroting 202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1" l="1"/>
  <c r="E36" i="1"/>
  <c r="E20" i="1"/>
  <c r="J38" i="1"/>
  <c r="E38" i="1" l="1"/>
  <c r="D36" i="1"/>
  <c r="D20" i="1"/>
  <c r="D38" i="1" l="1"/>
  <c r="I38" i="1" s="1"/>
  <c r="I8" i="1" s="1"/>
  <c r="H34" i="5"/>
  <c r="H16" i="5"/>
</calcChain>
</file>

<file path=xl/sharedStrings.xml><?xml version="1.0" encoding="utf-8"?>
<sst xmlns="http://schemas.openxmlformats.org/spreadsheetml/2006/main" count="71" uniqueCount="71">
  <si>
    <t>Activa</t>
  </si>
  <si>
    <t>Vaste activa</t>
  </si>
  <si>
    <t>Materiele vaste activa</t>
  </si>
  <si>
    <t>Begraafplaats</t>
  </si>
  <si>
    <t>Financiële vaste activa</t>
  </si>
  <si>
    <t>Totale vaste activa</t>
  </si>
  <si>
    <t>Vlottende activa</t>
  </si>
  <si>
    <t>Werktuigen en werkmaterieel</t>
  </si>
  <si>
    <t>Debiteuren en overige vorderingen</t>
  </si>
  <si>
    <t>Liquide middelen</t>
  </si>
  <si>
    <t>Totaal vlottende activa</t>
  </si>
  <si>
    <t>Passiva</t>
  </si>
  <si>
    <t>Eigen vermogen</t>
  </si>
  <si>
    <t>Algemene reserve</t>
  </si>
  <si>
    <t>Fondsen en voorzieningen</t>
  </si>
  <si>
    <t>Fonds afgekocht onderhoud</t>
  </si>
  <si>
    <t>begraafplaats</t>
  </si>
  <si>
    <t>Kortlopende schulden</t>
  </si>
  <si>
    <t>Crediteuren</t>
  </si>
  <si>
    <t>Totaal activa</t>
  </si>
  <si>
    <t>Totaal passiva</t>
  </si>
  <si>
    <t>Begrafenisrechten/rechten as bezorging Alg. graf</t>
  </si>
  <si>
    <t>Rechten particuliere graven</t>
  </si>
  <si>
    <t>Catering aula/rouwkamer</t>
  </si>
  <si>
    <t>Onderhoud begraafplaats</t>
  </si>
  <si>
    <t>Onderhoud grafbedekkingen</t>
  </si>
  <si>
    <t>Overige onderhoudskosten</t>
  </si>
  <si>
    <t>Afschrijving begraafplaats</t>
  </si>
  <si>
    <t>Afschrijving werkmaterieel</t>
  </si>
  <si>
    <t>Kosten administratie en beheer</t>
  </si>
  <si>
    <t>Personeelskosten</t>
  </si>
  <si>
    <t>Overige kosten</t>
  </si>
  <si>
    <t>0810</t>
  </si>
  <si>
    <t>0815</t>
  </si>
  <si>
    <t>0910</t>
  </si>
  <si>
    <t>1250</t>
  </si>
  <si>
    <t>Afkoopsom onderhoud</t>
  </si>
  <si>
    <t>Jaarlijks onderhoud</t>
  </si>
  <si>
    <t>Begrafenisrechten (o.a. grafdelven)</t>
  </si>
  <si>
    <t>Gebruik kerk/gebouw</t>
  </si>
  <si>
    <t>Zerken, graven ruimen</t>
  </si>
  <si>
    <t>Afschrijving voorraden</t>
  </si>
  <si>
    <t>Kosten catering aula/rouwkamer</t>
  </si>
  <si>
    <t>1050</t>
  </si>
  <si>
    <t>Overige voorraden</t>
  </si>
  <si>
    <t>Stichting Protestantse Begraafplaats</t>
  </si>
  <si>
    <t>Oud-Loosdrecht</t>
  </si>
  <si>
    <t xml:space="preserve">Kosten grafdelven </t>
  </si>
  <si>
    <t xml:space="preserve">Overige opbrengsten </t>
  </si>
  <si>
    <t>Inventaris</t>
  </si>
  <si>
    <t xml:space="preserve">Gebouwen </t>
  </si>
  <si>
    <t>2,1</t>
  </si>
  <si>
    <t>6 x openen/sluitten, 1 x urn in graf plaatsen, 2 x herschikken 2</t>
  </si>
  <si>
    <t>Assurantiën</t>
  </si>
  <si>
    <t>Begroting 2022</t>
  </si>
  <si>
    <t>Nutsvoorzieningen</t>
  </si>
  <si>
    <t>Te verwachten resultaat 2022</t>
  </si>
  <si>
    <t>1.1. Jaarrekening 2022</t>
  </si>
  <si>
    <t>0600</t>
  </si>
  <si>
    <t>Geldlening St. Lichtbaken</t>
  </si>
  <si>
    <t>0915-0930</t>
  </si>
  <si>
    <t>0915</t>
  </si>
  <si>
    <t xml:space="preserve">Bestemmingsfonds gift </t>
  </si>
  <si>
    <t xml:space="preserve">Ver. Ger. Onderwijs </t>
  </si>
  <si>
    <t>Jaarrekening 2022 / begroting 2023</t>
  </si>
  <si>
    <t xml:space="preserve">Afschrijving gebouwen </t>
  </si>
  <si>
    <t>Afschrijving en inventaris</t>
  </si>
  <si>
    <t>3 x particulier graf</t>
  </si>
  <si>
    <t>4 x afkoop onderhoud langdurig</t>
  </si>
  <si>
    <t>Gebruik Brandspuithuisje opbaring</t>
  </si>
  <si>
    <t>Vooruitbetaalde bedragen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</si>
</sst>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0" fontId="0" fillId="0" borderId="0" xfId="0" applyAlignment="1">
      <alignment horizontal="left"/>
    </xf>
    <xf numFmtId="0" fontId="0" fillId="0" borderId="0" xfId="0" quotePrefix="1"/>
    <xf numFmtId="0" fontId="3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4" fillId="0" borderId="0" xfId="0" applyNumberFormat="1" applyFont="1"/>
    <xf numFmtId="164" fontId="6" fillId="0" borderId="0" xfId="0" applyNumberFormat="1" applyFont="1"/>
    <xf numFmtId="164" fontId="5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0" quotePrefix="1" applyFont="1" applyAlignment="1">
      <alignment horizontal="left"/>
    </xf>
    <xf numFmtId="0" fontId="5" fillId="0" borderId="0" xfId="0" applyFont="1"/>
    <xf numFmtId="0" fontId="10" fillId="0" borderId="0" xfId="0" applyFont="1"/>
    <xf numFmtId="0" fontId="6" fillId="0" borderId="0" xfId="0" applyFont="1" applyAlignment="1">
      <alignment horizontal="center"/>
    </xf>
    <xf numFmtId="164" fontId="10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491558</xdr:colOff>
      <xdr:row>18</xdr:row>
      <xdr:rowOff>175260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1F46535-74D0-4AD5-BF18-FF901FFB0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20358" cy="34671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5E0C3-5BE9-497C-A2F0-E17E2F29F898}">
  <dimension ref="A22:A26"/>
  <sheetViews>
    <sheetView topLeftCell="A13" workbookViewId="0">
      <selection activeCell="A26" sqref="A26"/>
    </sheetView>
  </sheetViews>
  <sheetFormatPr defaultColWidth="8.77734375" defaultRowHeight="14.4" x14ac:dyDescent="0.3"/>
  <sheetData>
    <row r="22" spans="1:1" s="1" customFormat="1" ht="33.6" x14ac:dyDescent="0.65">
      <c r="A22" s="14" t="s">
        <v>45</v>
      </c>
    </row>
    <row r="23" spans="1:1" s="1" customFormat="1" ht="33.6" x14ac:dyDescent="0.65">
      <c r="A23" s="14" t="s">
        <v>46</v>
      </c>
    </row>
    <row r="25" spans="1:1" ht="25.8" x14ac:dyDescent="0.5">
      <c r="A25" s="13" t="s">
        <v>64</v>
      </c>
    </row>
    <row r="26" spans="1:1" ht="23.4" x14ac:dyDescent="0.45">
      <c r="A26" s="15"/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89CA0-E1C4-4E8D-8C54-01AC86C036FB}">
  <sheetPr>
    <pageSetUpPr fitToPage="1"/>
  </sheetPr>
  <dimension ref="A1:K54"/>
  <sheetViews>
    <sheetView workbookViewId="0">
      <selection activeCell="K32" sqref="K32"/>
    </sheetView>
  </sheetViews>
  <sheetFormatPr defaultColWidth="8.77734375" defaultRowHeight="14.4" x14ac:dyDescent="0.3"/>
  <cols>
    <col min="1" max="1" width="11" customWidth="1"/>
    <col min="2" max="2" width="26.6640625" customWidth="1"/>
    <col min="3" max="3" width="8.77734375" customWidth="1"/>
    <col min="4" max="4" width="12.33203125" style="18" customWidth="1"/>
    <col min="5" max="5" width="12.44140625" style="12" customWidth="1"/>
    <col min="7" max="7" width="18.44140625" customWidth="1"/>
    <col min="9" max="9" width="15.33203125" style="18" customWidth="1"/>
    <col min="10" max="10" width="11.77734375" style="21" customWidth="1"/>
  </cols>
  <sheetData>
    <row r="1" spans="1:10" x14ac:dyDescent="0.3">
      <c r="B1" s="1" t="s">
        <v>57</v>
      </c>
      <c r="C1" s="1"/>
    </row>
    <row r="3" spans="1:10" x14ac:dyDescent="0.3">
      <c r="B3" s="1" t="s">
        <v>0</v>
      </c>
    </row>
    <row r="5" spans="1:10" x14ac:dyDescent="0.3">
      <c r="B5" s="1" t="s">
        <v>1</v>
      </c>
      <c r="D5" s="19">
        <v>2021</v>
      </c>
      <c r="E5" s="17">
        <v>2022</v>
      </c>
      <c r="G5" s="1" t="s">
        <v>11</v>
      </c>
      <c r="I5" s="19">
        <v>2021</v>
      </c>
      <c r="J5" s="21">
        <v>2022</v>
      </c>
    </row>
    <row r="6" spans="1:10" x14ac:dyDescent="0.3">
      <c r="D6" s="20"/>
    </row>
    <row r="7" spans="1:10" x14ac:dyDescent="0.3">
      <c r="A7" s="6" t="s">
        <v>32</v>
      </c>
      <c r="B7" s="2" t="s">
        <v>2</v>
      </c>
      <c r="G7" s="2" t="s">
        <v>12</v>
      </c>
      <c r="J7" s="22"/>
    </row>
    <row r="8" spans="1:10" x14ac:dyDescent="0.3">
      <c r="B8" t="s">
        <v>3</v>
      </c>
      <c r="D8" s="20">
        <v>41823</v>
      </c>
      <c r="E8" s="12">
        <v>41823</v>
      </c>
      <c r="G8" t="s">
        <v>13</v>
      </c>
      <c r="I8" s="20">
        <f>(I38-I17-I11)</f>
        <v>210961.78999999998</v>
      </c>
      <c r="J8" s="12">
        <v>224952.31</v>
      </c>
    </row>
    <row r="9" spans="1:10" x14ac:dyDescent="0.3">
      <c r="B9" s="7"/>
      <c r="D9" s="20"/>
      <c r="I9" s="20"/>
      <c r="J9" s="22"/>
    </row>
    <row r="10" spans="1:10" x14ac:dyDescent="0.3">
      <c r="A10" s="6" t="s">
        <v>33</v>
      </c>
      <c r="B10" t="s">
        <v>50</v>
      </c>
      <c r="D10" s="20">
        <v>55997.61</v>
      </c>
      <c r="E10" s="12">
        <v>53197.61</v>
      </c>
      <c r="G10" s="2" t="s">
        <v>14</v>
      </c>
      <c r="I10" s="20"/>
      <c r="J10" s="22"/>
    </row>
    <row r="11" spans="1:10" x14ac:dyDescent="0.3">
      <c r="B11" s="7"/>
      <c r="D11" s="20"/>
      <c r="G11" t="s">
        <v>15</v>
      </c>
      <c r="I11" s="20">
        <v>105406.76</v>
      </c>
      <c r="J11" s="23">
        <v>113968.11</v>
      </c>
    </row>
    <row r="12" spans="1:10" x14ac:dyDescent="0.3">
      <c r="B12" s="2" t="s">
        <v>4</v>
      </c>
      <c r="D12" s="20"/>
      <c r="G12" t="s">
        <v>16</v>
      </c>
      <c r="I12" s="20"/>
      <c r="J12" s="22"/>
    </row>
    <row r="13" spans="1:10" x14ac:dyDescent="0.3">
      <c r="A13" s="6" t="s">
        <v>58</v>
      </c>
      <c r="B13" t="s">
        <v>59</v>
      </c>
      <c r="D13" s="20"/>
      <c r="E13" s="12">
        <v>25000</v>
      </c>
      <c r="I13" s="20"/>
      <c r="J13" s="22"/>
    </row>
    <row r="14" spans="1:10" x14ac:dyDescent="0.3">
      <c r="D14" s="20"/>
      <c r="G14" t="s">
        <v>62</v>
      </c>
      <c r="I14" s="20"/>
      <c r="J14" s="23">
        <v>35500</v>
      </c>
    </row>
    <row r="15" spans="1:10" x14ac:dyDescent="0.3">
      <c r="B15" s="7"/>
      <c r="D15" s="20"/>
      <c r="G15" t="s">
        <v>63</v>
      </c>
      <c r="J15" s="22"/>
    </row>
    <row r="16" spans="1:10" x14ac:dyDescent="0.3">
      <c r="B16" s="7"/>
      <c r="D16" s="20"/>
      <c r="G16" s="2" t="s">
        <v>17</v>
      </c>
      <c r="I16" s="20"/>
      <c r="J16" s="22"/>
    </row>
    <row r="17" spans="1:10" x14ac:dyDescent="0.3">
      <c r="B17" s="7"/>
      <c r="D17" s="20"/>
      <c r="G17" t="s">
        <v>18</v>
      </c>
      <c r="I17" s="20">
        <v>0</v>
      </c>
      <c r="J17" s="23">
        <v>2262.6999999999998</v>
      </c>
    </row>
    <row r="18" spans="1:10" x14ac:dyDescent="0.3">
      <c r="B18" s="7"/>
      <c r="D18" s="20"/>
      <c r="I18" s="20"/>
      <c r="J18" s="25"/>
    </row>
    <row r="19" spans="1:10" x14ac:dyDescent="0.3">
      <c r="B19" s="7"/>
      <c r="D19" s="20"/>
      <c r="I19" s="20"/>
    </row>
    <row r="20" spans="1:10" x14ac:dyDescent="0.3">
      <c r="B20" s="1" t="s">
        <v>5</v>
      </c>
      <c r="D20" s="11">
        <f>SUM(D8:D15)</f>
        <v>97820.61</v>
      </c>
      <c r="E20" s="12">
        <f>SUM(E8:E19)</f>
        <v>120020.61</v>
      </c>
      <c r="I20" s="20"/>
      <c r="J20" s="25">
        <f>SUM(J8:J19)</f>
        <v>376683.12</v>
      </c>
    </row>
    <row r="21" spans="1:10" x14ac:dyDescent="0.3">
      <c r="D21" s="20"/>
      <c r="I21" s="11"/>
    </row>
    <row r="22" spans="1:10" x14ac:dyDescent="0.3">
      <c r="B22" s="1" t="s">
        <v>6</v>
      </c>
      <c r="D22" s="20"/>
    </row>
    <row r="23" spans="1:10" x14ac:dyDescent="0.3">
      <c r="D23" s="20"/>
      <c r="G23" s="1"/>
    </row>
    <row r="24" spans="1:10" x14ac:dyDescent="0.3">
      <c r="A24" s="6" t="s">
        <v>34</v>
      </c>
      <c r="B24" t="s">
        <v>7</v>
      </c>
      <c r="D24" s="20">
        <v>4660.3999999999996</v>
      </c>
      <c r="E24" s="12">
        <v>5014.3999999999996</v>
      </c>
    </row>
    <row r="25" spans="1:10" x14ac:dyDescent="0.3">
      <c r="A25" s="6"/>
      <c r="D25" s="20"/>
    </row>
    <row r="26" spans="1:10" x14ac:dyDescent="0.3">
      <c r="A26" s="6" t="s">
        <v>60</v>
      </c>
      <c r="B26" t="s">
        <v>49</v>
      </c>
      <c r="D26" s="20">
        <v>11364.66</v>
      </c>
      <c r="E26" s="12">
        <v>10343</v>
      </c>
    </row>
    <row r="28" spans="1:10" x14ac:dyDescent="0.3">
      <c r="A28" s="6" t="s">
        <v>35</v>
      </c>
      <c r="B28" t="s">
        <v>8</v>
      </c>
      <c r="D28" s="20">
        <v>290.5</v>
      </c>
      <c r="E28" s="12">
        <v>889</v>
      </c>
    </row>
    <row r="29" spans="1:10" x14ac:dyDescent="0.3">
      <c r="D29" s="20"/>
    </row>
    <row r="30" spans="1:10" x14ac:dyDescent="0.3">
      <c r="A30" s="6" t="s">
        <v>43</v>
      </c>
      <c r="B30" t="s">
        <v>9</v>
      </c>
      <c r="D30" s="20">
        <v>202032.38</v>
      </c>
      <c r="E30" s="12">
        <v>237566.14</v>
      </c>
    </row>
    <row r="31" spans="1:10" x14ac:dyDescent="0.3">
      <c r="A31" s="6"/>
      <c r="D31" s="20"/>
    </row>
    <row r="32" spans="1:10" x14ac:dyDescent="0.3">
      <c r="A32" s="6" t="s">
        <v>61</v>
      </c>
      <c r="B32" t="s">
        <v>44</v>
      </c>
      <c r="D32" s="20">
        <v>200</v>
      </c>
      <c r="E32" s="12">
        <v>105.4</v>
      </c>
    </row>
    <row r="33" spans="1:11" x14ac:dyDescent="0.3">
      <c r="A33" s="6"/>
      <c r="D33" s="20"/>
    </row>
    <row r="34" spans="1:11" x14ac:dyDescent="0.3">
      <c r="A34" s="6"/>
      <c r="B34" t="s">
        <v>70</v>
      </c>
      <c r="D34" s="20"/>
      <c r="E34" s="12">
        <v>2744.57</v>
      </c>
    </row>
    <row r="35" spans="1:11" x14ac:dyDescent="0.3">
      <c r="B35" s="7"/>
      <c r="D35" s="20"/>
    </row>
    <row r="36" spans="1:11" x14ac:dyDescent="0.3">
      <c r="B36" s="1" t="s">
        <v>10</v>
      </c>
      <c r="D36" s="20">
        <f>SUM(D24:D35)</f>
        <v>218547.94</v>
      </c>
      <c r="E36" s="12">
        <f>SUM(E24:E35)</f>
        <v>256662.51</v>
      </c>
    </row>
    <row r="38" spans="1:11" x14ac:dyDescent="0.3">
      <c r="B38" s="1" t="s">
        <v>19</v>
      </c>
      <c r="D38" s="11">
        <f>D20+D36</f>
        <v>316368.55</v>
      </c>
      <c r="E38" s="10">
        <f>E20+E36</f>
        <v>376683.12</v>
      </c>
      <c r="G38" s="1" t="s">
        <v>20</v>
      </c>
      <c r="I38" s="11">
        <f>D38</f>
        <v>316368.55</v>
      </c>
      <c r="J38" s="24">
        <f>SUM(J8:J19)</f>
        <v>376683.12</v>
      </c>
      <c r="K38" s="4"/>
    </row>
    <row r="42" spans="1:11" x14ac:dyDescent="0.3">
      <c r="B42" s="1"/>
      <c r="D42" s="19"/>
    </row>
    <row r="46" spans="1:11" x14ac:dyDescent="0.3">
      <c r="D46" s="20"/>
    </row>
    <row r="47" spans="1:11" x14ac:dyDescent="0.3">
      <c r="D47" s="20"/>
    </row>
    <row r="49" spans="2:4" x14ac:dyDescent="0.3">
      <c r="D49" s="20"/>
    </row>
    <row r="50" spans="2:4" x14ac:dyDescent="0.3">
      <c r="D50" s="20"/>
    </row>
    <row r="51" spans="2:4" x14ac:dyDescent="0.3">
      <c r="D51" s="20"/>
    </row>
    <row r="52" spans="2:4" x14ac:dyDescent="0.3">
      <c r="D52" s="20"/>
    </row>
    <row r="53" spans="2:4" x14ac:dyDescent="0.3">
      <c r="D53" s="20"/>
    </row>
    <row r="54" spans="2:4" x14ac:dyDescent="0.3">
      <c r="B54" s="1"/>
    </row>
  </sheetData>
  <printOptions gridLines="1"/>
  <pageMargins left="0.25" right="0.25" top="0.75" bottom="0.75" header="0.3" footer="0.3"/>
  <pageSetup paperSize="9" scale="9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FAEE4-6C7F-473E-AB10-38D28602C346}">
  <dimension ref="A1:K65"/>
  <sheetViews>
    <sheetView tabSelected="1" workbookViewId="0">
      <selection activeCell="H51" sqref="H51"/>
    </sheetView>
  </sheetViews>
  <sheetFormatPr defaultColWidth="8.77734375" defaultRowHeight="14.4" x14ac:dyDescent="0.3"/>
  <cols>
    <col min="1" max="1" width="8.77734375" style="5"/>
    <col min="8" max="8" width="14.44140625" style="3" customWidth="1"/>
    <col min="9" max="9" width="17.44140625" style="3" customWidth="1"/>
  </cols>
  <sheetData>
    <row r="1" spans="1:11" s="1" customFormat="1" x14ac:dyDescent="0.3">
      <c r="A1" s="16" t="s">
        <v>51</v>
      </c>
      <c r="B1" s="1" t="s">
        <v>54</v>
      </c>
      <c r="C1" s="1">
        <v>2023</v>
      </c>
      <c r="D1"/>
      <c r="E1"/>
      <c r="F1"/>
      <c r="G1"/>
      <c r="H1" s="3"/>
      <c r="I1" s="3"/>
    </row>
    <row r="2" spans="1:11" s="1" customFormat="1" x14ac:dyDescent="0.3">
      <c r="A2" s="8">
        <v>8010</v>
      </c>
      <c r="B2" s="1" t="s">
        <v>21</v>
      </c>
      <c r="C2"/>
      <c r="D2"/>
      <c r="E2"/>
      <c r="F2"/>
      <c r="G2"/>
      <c r="H2" s="3"/>
      <c r="I2" s="3"/>
      <c r="K2" s="4"/>
    </row>
    <row r="3" spans="1:11" x14ac:dyDescent="0.3">
      <c r="A3" s="8"/>
      <c r="B3" s="7"/>
    </row>
    <row r="4" spans="1:11" s="1" customFormat="1" x14ac:dyDescent="0.3">
      <c r="A4" s="8">
        <v>8020</v>
      </c>
      <c r="B4" s="1" t="s">
        <v>22</v>
      </c>
      <c r="C4"/>
      <c r="D4"/>
      <c r="E4"/>
      <c r="F4"/>
      <c r="G4"/>
      <c r="H4" s="3">
        <v>6750</v>
      </c>
      <c r="I4" s="3"/>
      <c r="K4" s="4"/>
    </row>
    <row r="5" spans="1:11" x14ac:dyDescent="0.3">
      <c r="A5" s="8"/>
      <c r="B5" s="7" t="s">
        <v>67</v>
      </c>
    </row>
    <row r="6" spans="1:11" s="1" customFormat="1" x14ac:dyDescent="0.3">
      <c r="A6" s="8">
        <v>8030</v>
      </c>
      <c r="B6" s="1" t="s">
        <v>36</v>
      </c>
      <c r="C6"/>
      <c r="D6"/>
      <c r="E6"/>
      <c r="F6"/>
      <c r="G6"/>
      <c r="H6" s="3">
        <v>6400</v>
      </c>
      <c r="I6" s="3"/>
      <c r="K6" s="4"/>
    </row>
    <row r="7" spans="1:11" x14ac:dyDescent="0.3">
      <c r="A7" s="8"/>
      <c r="B7" s="7" t="s">
        <v>68</v>
      </c>
    </row>
    <row r="8" spans="1:11" s="1" customFormat="1" x14ac:dyDescent="0.3">
      <c r="A8" s="8">
        <v>8040</v>
      </c>
      <c r="B8" s="1" t="s">
        <v>37</v>
      </c>
      <c r="C8"/>
      <c r="D8"/>
      <c r="E8"/>
      <c r="F8"/>
      <c r="G8"/>
      <c r="H8" s="3">
        <v>4400</v>
      </c>
      <c r="I8" s="3"/>
      <c r="K8" s="4"/>
    </row>
    <row r="9" spans="1:11" s="1" customFormat="1" x14ac:dyDescent="0.3">
      <c r="A9" s="8">
        <v>8070</v>
      </c>
      <c r="B9" s="1" t="s">
        <v>69</v>
      </c>
      <c r="C9"/>
      <c r="D9"/>
      <c r="E9"/>
      <c r="F9"/>
      <c r="G9"/>
      <c r="H9" s="3">
        <v>4800</v>
      </c>
      <c r="I9" s="3"/>
      <c r="K9" s="4"/>
    </row>
    <row r="10" spans="1:11" s="1" customFormat="1" x14ac:dyDescent="0.3">
      <c r="A10" s="8">
        <v>8110</v>
      </c>
      <c r="B10" s="1" t="s">
        <v>38</v>
      </c>
      <c r="C10"/>
      <c r="D10"/>
      <c r="E10"/>
      <c r="F10"/>
      <c r="G10"/>
      <c r="H10" s="3">
        <v>7250</v>
      </c>
      <c r="I10" s="3"/>
      <c r="K10" s="4"/>
    </row>
    <row r="11" spans="1:11" s="1" customFormat="1" x14ac:dyDescent="0.3">
      <c r="A11" s="8"/>
      <c r="B11" s="7" t="s">
        <v>52</v>
      </c>
      <c r="C11"/>
      <c r="D11"/>
      <c r="E11"/>
      <c r="F11"/>
      <c r="G11"/>
      <c r="H11" s="3"/>
      <c r="I11" s="3"/>
      <c r="K11" s="4"/>
    </row>
    <row r="12" spans="1:11" s="1" customFormat="1" x14ac:dyDescent="0.3">
      <c r="A12" s="8">
        <v>8310</v>
      </c>
      <c r="B12" s="1" t="s">
        <v>39</v>
      </c>
      <c r="C12"/>
      <c r="D12"/>
      <c r="E12"/>
      <c r="F12"/>
      <c r="G12"/>
      <c r="H12" s="3"/>
      <c r="I12" s="3"/>
      <c r="K12" s="4"/>
    </row>
    <row r="13" spans="1:11" s="1" customFormat="1" x14ac:dyDescent="0.3">
      <c r="A13" s="8">
        <v>8320</v>
      </c>
      <c r="B13" s="1" t="s">
        <v>23</v>
      </c>
      <c r="C13"/>
      <c r="D13"/>
      <c r="E13"/>
      <c r="F13"/>
      <c r="G13"/>
      <c r="H13" s="3"/>
      <c r="I13" s="3"/>
      <c r="K13" s="4"/>
    </row>
    <row r="14" spans="1:11" s="1" customFormat="1" x14ac:dyDescent="0.3">
      <c r="A14" s="8">
        <v>8510</v>
      </c>
      <c r="B14" s="1" t="s">
        <v>40</v>
      </c>
      <c r="C14"/>
      <c r="D14"/>
      <c r="E14"/>
      <c r="F14"/>
      <c r="G14"/>
      <c r="H14" s="3">
        <v>600</v>
      </c>
      <c r="I14" s="3"/>
      <c r="K14" s="4"/>
    </row>
    <row r="15" spans="1:11" s="1" customFormat="1" ht="13.95" customHeight="1" x14ac:dyDescent="0.3">
      <c r="A15" s="8">
        <v>8520</v>
      </c>
      <c r="B15" s="1" t="s">
        <v>48</v>
      </c>
      <c r="C15"/>
      <c r="D15"/>
      <c r="E15"/>
      <c r="F15"/>
      <c r="G15"/>
      <c r="H15" s="3">
        <v>1250</v>
      </c>
      <c r="I15" s="3"/>
      <c r="K15" s="4"/>
    </row>
    <row r="16" spans="1:11" x14ac:dyDescent="0.3">
      <c r="A16" s="8"/>
      <c r="B16" s="1"/>
      <c r="H16" s="4">
        <f>SUM(H4:H15)</f>
        <v>31450</v>
      </c>
      <c r="I16" s="4"/>
    </row>
    <row r="18" spans="1:8" x14ac:dyDescent="0.3">
      <c r="A18" s="8">
        <v>5610</v>
      </c>
      <c r="B18" s="1" t="s">
        <v>24</v>
      </c>
      <c r="C18" s="1"/>
      <c r="H18" s="3">
        <v>7500</v>
      </c>
    </row>
    <row r="19" spans="1:8" x14ac:dyDescent="0.3">
      <c r="A19" s="8">
        <v>5620</v>
      </c>
      <c r="B19" s="1" t="s">
        <v>25</v>
      </c>
      <c r="C19" s="1"/>
      <c r="H19" s="3">
        <v>850</v>
      </c>
    </row>
    <row r="20" spans="1:8" x14ac:dyDescent="0.3">
      <c r="A20" s="8">
        <v>5630</v>
      </c>
      <c r="B20" s="1" t="s">
        <v>26</v>
      </c>
      <c r="C20" s="1"/>
      <c r="H20" s="3">
        <v>2000</v>
      </c>
    </row>
    <row r="21" spans="1:8" x14ac:dyDescent="0.3">
      <c r="A21" s="8">
        <v>5640</v>
      </c>
      <c r="B21" s="1" t="s">
        <v>47</v>
      </c>
      <c r="C21" s="1"/>
      <c r="H21" s="3">
        <v>4200</v>
      </c>
    </row>
    <row r="22" spans="1:8" x14ac:dyDescent="0.3">
      <c r="A22" s="8">
        <v>5710</v>
      </c>
      <c r="B22" s="1" t="s">
        <v>27</v>
      </c>
      <c r="C22" s="1"/>
    </row>
    <row r="23" spans="1:8" x14ac:dyDescent="0.3">
      <c r="A23" s="8">
        <v>5720</v>
      </c>
      <c r="B23" s="1" t="s">
        <v>66</v>
      </c>
      <c r="C23" s="1"/>
      <c r="H23" s="3">
        <v>1100</v>
      </c>
    </row>
    <row r="24" spans="1:8" x14ac:dyDescent="0.3">
      <c r="A24" s="8">
        <v>5725</v>
      </c>
      <c r="B24" s="1" t="s">
        <v>65</v>
      </c>
      <c r="C24" s="1"/>
      <c r="H24" s="3">
        <v>2800</v>
      </c>
    </row>
    <row r="25" spans="1:8" x14ac:dyDescent="0.3">
      <c r="A25" s="8">
        <v>5730</v>
      </c>
      <c r="B25" s="1" t="s">
        <v>28</v>
      </c>
      <c r="C25" s="1"/>
      <c r="H25" s="3">
        <v>1000</v>
      </c>
    </row>
    <row r="26" spans="1:8" x14ac:dyDescent="0.3">
      <c r="A26" s="8">
        <v>5740</v>
      </c>
      <c r="B26" s="1" t="s">
        <v>41</v>
      </c>
      <c r="C26" s="1"/>
      <c r="H26" s="3">
        <v>150</v>
      </c>
    </row>
    <row r="27" spans="1:8" x14ac:dyDescent="0.3">
      <c r="A27" s="8">
        <v>5750</v>
      </c>
      <c r="B27" s="1" t="s">
        <v>53</v>
      </c>
      <c r="C27" s="1"/>
      <c r="H27" s="3">
        <v>425</v>
      </c>
    </row>
    <row r="28" spans="1:8" x14ac:dyDescent="0.3">
      <c r="A28" s="8">
        <v>5810</v>
      </c>
      <c r="B28" s="1" t="s">
        <v>42</v>
      </c>
      <c r="C28" s="1"/>
    </row>
    <row r="29" spans="1:8" x14ac:dyDescent="0.3">
      <c r="A29" s="8">
        <v>5910</v>
      </c>
      <c r="B29" s="1" t="s">
        <v>55</v>
      </c>
      <c r="C29" s="1"/>
      <c r="H29" s="3">
        <v>450</v>
      </c>
    </row>
    <row r="30" spans="1:8" x14ac:dyDescent="0.3">
      <c r="A30" s="8">
        <v>5920</v>
      </c>
      <c r="B30" s="1" t="s">
        <v>29</v>
      </c>
      <c r="C30" s="1"/>
      <c r="H30" s="3">
        <v>300</v>
      </c>
    </row>
    <row r="31" spans="1:8" x14ac:dyDescent="0.3">
      <c r="A31" s="8">
        <v>5930</v>
      </c>
      <c r="B31" s="1" t="s">
        <v>30</v>
      </c>
      <c r="C31" s="1"/>
      <c r="H31" s="3">
        <v>750</v>
      </c>
    </row>
    <row r="32" spans="1:8" x14ac:dyDescent="0.3">
      <c r="A32" s="8">
        <v>5990</v>
      </c>
      <c r="B32" s="1" t="s">
        <v>31</v>
      </c>
      <c r="C32" s="1"/>
      <c r="H32" s="3">
        <v>2000</v>
      </c>
    </row>
    <row r="33" spans="1:9" x14ac:dyDescent="0.3">
      <c r="I33" s="4"/>
    </row>
    <row r="34" spans="1:9" x14ac:dyDescent="0.3">
      <c r="H34" s="4">
        <f>SUM(H18:H33)</f>
        <v>23525</v>
      </c>
      <c r="I34" s="4"/>
    </row>
    <row r="35" spans="1:9" x14ac:dyDescent="0.3">
      <c r="H35" s="4"/>
      <c r="I35" s="4"/>
    </row>
    <row r="36" spans="1:9" x14ac:dyDescent="0.3">
      <c r="B36" s="7"/>
      <c r="H36" s="4"/>
      <c r="I36" s="4"/>
    </row>
    <row r="37" spans="1:9" ht="13.95" customHeight="1" x14ac:dyDescent="0.3">
      <c r="I37" s="4"/>
    </row>
    <row r="38" spans="1:9" ht="13.95" customHeight="1" x14ac:dyDescent="0.3">
      <c r="A38" s="8" t="s">
        <v>56</v>
      </c>
      <c r="H38" s="4">
        <v>11719</v>
      </c>
      <c r="I38" s="4"/>
    </row>
    <row r="39" spans="1:9" ht="13.95" customHeight="1" x14ac:dyDescent="0.3">
      <c r="A39" s="8"/>
      <c r="H39"/>
      <c r="I39" s="4"/>
    </row>
    <row r="40" spans="1:9" ht="13.95" customHeight="1" x14ac:dyDescent="0.3">
      <c r="A40" s="8"/>
      <c r="H40"/>
      <c r="I40" s="4"/>
    </row>
    <row r="41" spans="1:9" ht="13.95" customHeight="1" x14ac:dyDescent="0.3">
      <c r="A41" s="8"/>
      <c r="H41"/>
      <c r="I41" s="4"/>
    </row>
    <row r="42" spans="1:9" x14ac:dyDescent="0.3">
      <c r="A42" s="9"/>
      <c r="B42" s="7"/>
      <c r="C42" s="7"/>
      <c r="D42" s="7"/>
      <c r="E42" s="7"/>
      <c r="F42" s="7"/>
      <c r="G42" s="7"/>
      <c r="H42" s="7"/>
      <c r="I42" s="4"/>
    </row>
    <row r="43" spans="1:9" x14ac:dyDescent="0.3">
      <c r="A43" s="9"/>
      <c r="B43" s="7"/>
      <c r="C43" s="7"/>
      <c r="D43" s="7"/>
      <c r="E43" s="7"/>
      <c r="F43" s="7"/>
      <c r="G43" s="7"/>
      <c r="H43" s="7"/>
      <c r="I43" s="4"/>
    </row>
    <row r="44" spans="1:9" x14ac:dyDescent="0.3">
      <c r="A44" s="8"/>
      <c r="H44"/>
      <c r="I44" s="4"/>
    </row>
    <row r="45" spans="1:9" s="1" customFormat="1" x14ac:dyDescent="0.3">
      <c r="A45" s="8"/>
      <c r="B45"/>
      <c r="C45"/>
      <c r="D45"/>
      <c r="E45"/>
      <c r="F45"/>
      <c r="G45"/>
      <c r="H45"/>
      <c r="I45" s="3"/>
    </row>
    <row r="46" spans="1:9" s="1" customFormat="1" x14ac:dyDescent="0.3">
      <c r="A46" s="8"/>
      <c r="B46"/>
      <c r="C46"/>
      <c r="D46"/>
      <c r="E46"/>
      <c r="F46"/>
      <c r="G46"/>
      <c r="H46"/>
      <c r="I46" s="3"/>
    </row>
    <row r="47" spans="1:9" s="1" customFormat="1" x14ac:dyDescent="0.3">
      <c r="A47" s="9"/>
      <c r="B47" s="7"/>
      <c r="C47" s="7"/>
      <c r="D47" s="7"/>
      <c r="E47" s="7"/>
      <c r="F47" s="7"/>
      <c r="G47" s="7"/>
      <c r="H47" s="7"/>
      <c r="I47" s="4"/>
    </row>
    <row r="48" spans="1:9" x14ac:dyDescent="0.3">
      <c r="A48" s="9"/>
      <c r="B48" s="7"/>
      <c r="C48" s="7"/>
      <c r="D48" s="7"/>
      <c r="E48" s="7"/>
      <c r="F48" s="7"/>
      <c r="G48" s="7"/>
      <c r="H48" s="7"/>
      <c r="I48" s="4"/>
    </row>
    <row r="50" spans="1:9" s="1" customFormat="1" x14ac:dyDescent="0.3">
      <c r="A50" s="8"/>
      <c r="B50"/>
      <c r="C50"/>
      <c r="D50"/>
      <c r="E50"/>
      <c r="F50"/>
      <c r="G50"/>
      <c r="H50" s="3"/>
      <c r="I50" s="11"/>
    </row>
    <row r="58" spans="1:9" x14ac:dyDescent="0.3">
      <c r="I58" s="4"/>
    </row>
    <row r="61" spans="1:9" s="1" customFormat="1" x14ac:dyDescent="0.3">
      <c r="A61" s="5"/>
      <c r="B61"/>
      <c r="C61"/>
      <c r="D61"/>
      <c r="E61"/>
      <c r="F61"/>
      <c r="G61"/>
      <c r="H61" s="3"/>
      <c r="I61" s="10"/>
    </row>
    <row r="62" spans="1:9" s="1" customFormat="1" x14ac:dyDescent="0.3">
      <c r="A62" s="5"/>
      <c r="B62"/>
      <c r="C62"/>
      <c r="D62"/>
      <c r="E62"/>
      <c r="F62"/>
      <c r="G62"/>
      <c r="H62" s="3"/>
      <c r="I62" s="10"/>
    </row>
    <row r="65" spans="9:9" x14ac:dyDescent="0.3">
      <c r="I65" s="4"/>
    </row>
  </sheetData>
  <printOptions gridLines="1"/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Titelblad</vt:lpstr>
      <vt:lpstr>Jaarrekening 2022</vt:lpstr>
      <vt:lpstr>Begroting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van Henten van Buren</dc:creator>
  <cp:lastModifiedBy>Wytse Lamme</cp:lastModifiedBy>
  <cp:lastPrinted>2023-03-09T15:15:10Z</cp:lastPrinted>
  <dcterms:created xsi:type="dcterms:W3CDTF">2020-01-21T17:11:27Z</dcterms:created>
  <dcterms:modified xsi:type="dcterms:W3CDTF">2023-05-23T17:48:23Z</dcterms:modified>
</cp:coreProperties>
</file>